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5\K10\GK1\"/>
    </mc:Choice>
  </mc:AlternateContent>
  <xr:revisionPtr revIDLastSave="0" documentId="13_ncr:1_{3B7644EF-2855-4160-B967-8B6471B513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IN-Khoi10-GiuaHK1-TN100%" sheetId="9" r:id="rId1"/>
  </sheets>
  <definedNames>
    <definedName name="_xlnm.Print_Area" localSheetId="0">'TIN-Khoi10-GiuaHK1-TN100%'!$A$2:$W$18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9" l="1"/>
  <c r="V16" i="9"/>
  <c r="V10" i="9"/>
  <c r="V11" i="9"/>
  <c r="V12" i="9"/>
  <c r="V13" i="9"/>
  <c r="V14" i="9"/>
  <c r="V15" i="9"/>
  <c r="V9" i="9"/>
  <c r="Q16" i="9"/>
  <c r="Q10" i="9"/>
  <c r="Q11" i="9"/>
  <c r="Q12" i="9"/>
  <c r="Q13" i="9"/>
  <c r="Q14" i="9"/>
  <c r="Q15" i="9"/>
  <c r="Q9" i="9"/>
  <c r="M10" i="9"/>
  <c r="M11" i="9"/>
  <c r="M12" i="9"/>
  <c r="M13" i="9"/>
  <c r="M14" i="9"/>
  <c r="M15" i="9"/>
  <c r="M9" i="9"/>
  <c r="I9" i="9"/>
  <c r="I10" i="9"/>
  <c r="I11" i="9"/>
  <c r="I12" i="9"/>
  <c r="I13" i="9"/>
  <c r="I14" i="9"/>
  <c r="I15" i="9"/>
  <c r="E10" i="9"/>
  <c r="E11" i="9"/>
  <c r="E12" i="9"/>
  <c r="E13" i="9"/>
  <c r="E14" i="9"/>
  <c r="E15" i="9"/>
  <c r="E9" i="9"/>
  <c r="P16" i="9"/>
  <c r="P17" i="9" s="1"/>
  <c r="T13" i="9"/>
  <c r="T14" i="9"/>
  <c r="T12" i="9"/>
  <c r="T11" i="9"/>
  <c r="T10" i="9"/>
  <c r="T16" i="9" s="1"/>
  <c r="L16" i="9"/>
  <c r="L18" i="9" s="1"/>
  <c r="H16" i="9"/>
  <c r="H18" i="9" s="1"/>
  <c r="D16" i="9"/>
  <c r="D18" i="9" s="1"/>
  <c r="T15" i="9"/>
  <c r="S15" i="9"/>
  <c r="O15" i="9"/>
  <c r="K15" i="9"/>
  <c r="G15" i="9"/>
  <c r="U13" i="9"/>
  <c r="S13" i="9"/>
  <c r="O13" i="9"/>
  <c r="K13" i="9"/>
  <c r="G13" i="9"/>
  <c r="L17" i="9" l="1"/>
  <c r="H17" i="9"/>
  <c r="D17" i="9"/>
  <c r="I16" i="9"/>
  <c r="M16" i="9"/>
  <c r="E16" i="9"/>
  <c r="J16" i="9"/>
  <c r="N16" i="9"/>
  <c r="AB16" i="9"/>
  <c r="Z16" i="9"/>
  <c r="R16" i="9"/>
  <c r="F16" i="9"/>
  <c r="U9" i="9"/>
  <c r="U16" i="9" s="1"/>
  <c r="T9" i="9"/>
  <c r="Y9" i="9" s="1"/>
  <c r="S9" i="9"/>
  <c r="O9" i="9"/>
  <c r="K9" i="9"/>
  <c r="G9" i="9"/>
  <c r="W16" i="9" l="1"/>
  <c r="W17" i="9"/>
  <c r="AA16" i="9"/>
  <c r="P18" i="9"/>
  <c r="Y16" i="9"/>
  <c r="S16" i="9"/>
  <c r="G16" i="9"/>
  <c r="K16" i="9"/>
  <c r="O16" i="9"/>
  <c r="W18" i="9" l="1"/>
</calcChain>
</file>

<file path=xl/sharedStrings.xml><?xml version="1.0" encoding="utf-8"?>
<sst xmlns="http://schemas.openxmlformats.org/spreadsheetml/2006/main" count="57" uniqueCount="38">
  <si>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</si>
  <si>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</si>
  <si>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</si>
  <si>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</si>
  <si>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</si>
  <si>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</si>
  <si>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</si>
  <si>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</si>
  <si>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</si>
  <si>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</si>
  <si>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</si>
  <si>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14 tiết</t>
  </si>
  <si>
    <t>STT</t>
  </si>
  <si>
    <t>Đơn vị kiến thức</t>
  </si>
  <si>
    <t>Thời gian/ câu trắc nghiệm/tự luận</t>
  </si>
  <si>
    <t>Tổng số câu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</si>
  <si>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</si>
  <si>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</si>
  <si>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</si>
  <si>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</si>
  <si>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</si>
  <si>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</si>
  <si>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 xml:space="preserve">Tổng </t>
  </si>
  <si>
    <t xml:space="preserve">Tỉ lệ </t>
  </si>
  <si>
    <t>Tổng điểm</t>
  </si>
  <si>
    <t>MA TRẬN ĐỀ KIỂM TRA GIỮA  KỲ 1</t>
  </si>
  <si>
    <t>2 tiết</t>
  </si>
  <si>
    <t>CHỦ ĐỀ A. MÁY TÍNH VÀ XÃ HỘI TRI THỨC</t>
  </si>
  <si>
    <t xml:space="preserve">CHỦ ĐỀ B. MẠNG MÁY TÍNH VÀ INTERNET </t>
  </si>
  <si>
    <t>Bài 1: Dữ liệu, thông tin và xử lí thông tin</t>
  </si>
  <si>
    <t>Bài 2: Sự ưu việt của máy tính và những thành tựu của tin học</t>
  </si>
  <si>
    <t>Thực hành sử dụng thiết bị số</t>
  </si>
  <si>
    <t>Tin học trong phát triển kinh tế - xã hội</t>
  </si>
  <si>
    <t>Bài 1: Mạng máy tính với cuộc sống</t>
  </si>
  <si>
    <t>Bài 2: Điện toán đám mây và Internet vạn vật</t>
  </si>
  <si>
    <t>Bài 3: Thực hành một số ứng dụng của mạng máy tính</t>
  </si>
  <si>
    <t>2  tiết</t>
  </si>
  <si>
    <t>MÔN  TIN HỌC LỚP 10, THỜI GIAN 45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</si>
</sst>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0.0%"/>
    <numFmt numFmtId="168" formatCode="_(* #,##0.00_);_(* \(#,##0.00\);_(* &quot;-&quot;_);_(@_)"/>
    <numFmt numFmtId="169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4" fillId="0" borderId="1" xfId="2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9" fontId="4" fillId="0" borderId="1" xfId="3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9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2" fontId="4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7" fontId="4" fillId="0" borderId="6" xfId="2" applyNumberFormat="1" applyFont="1" applyBorder="1" applyAlignment="1">
      <alignment horizontal="center" vertical="center" wrapText="1"/>
    </xf>
    <xf numFmtId="167" fontId="4" fillId="0" borderId="5" xfId="2" applyNumberFormat="1" applyFont="1" applyBorder="1" applyAlignment="1">
      <alignment horizontal="center" vertical="center" wrapText="1"/>
    </xf>
    <xf numFmtId="167" fontId="4" fillId="0" borderId="7" xfId="2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18"/>
  <sheetViews>
    <sheetView tabSelected="1" zoomScale="70" zoomScaleNormal="70" workbookViewId="0">
      <selection activeCell="A4" sqref="A4"/>
    </sheetView>
  </sheetViews>
  <sheetFormatPr defaultColWidth="10.75" defaultRowHeight="15.5" x14ac:dyDescent="0.35"/>
  <cols>
    <col min="1" max="1" width="5.08203125" style="2" customWidth="1"/>
    <col min="2" max="2" width="13.9140625" style="2" customWidth="1"/>
    <col min="3" max="3" width="23.25" style="2" customWidth="1"/>
    <col min="4" max="4" width="5.08203125" style="2" customWidth="1"/>
    <col min="5" max="5" width="5.33203125" style="2" customWidth="1"/>
    <col min="6" max="6" width="4" style="2" customWidth="1"/>
    <col min="7" max="7" width="5.75" style="2" customWidth="1"/>
    <col min="8" max="8" width="3.58203125" style="2" customWidth="1"/>
    <col min="9" max="9" width="5.58203125" style="2" customWidth="1"/>
    <col min="10" max="10" width="3.75" style="2" customWidth="1"/>
    <col min="11" max="11" width="6.08203125" style="2" customWidth="1"/>
    <col min="12" max="12" width="3.58203125" style="2" customWidth="1"/>
    <col min="13" max="13" width="5.75" style="2" customWidth="1"/>
    <col min="14" max="14" width="3.58203125" style="2" customWidth="1"/>
    <col min="15" max="15" width="5.75" style="2" customWidth="1"/>
    <col min="16" max="16" width="4" style="2" customWidth="1"/>
    <col min="17" max="17" width="5.75" style="2" customWidth="1"/>
    <col min="18" max="18" width="3.58203125" style="2" customWidth="1"/>
    <col min="19" max="19" width="5.75" style="2" customWidth="1"/>
    <col min="20" max="20" width="3.33203125" style="2" customWidth="1"/>
    <col min="21" max="21" width="3.58203125" style="2" customWidth="1"/>
    <col min="22" max="22" width="8.33203125" style="2" customWidth="1"/>
    <col min="23" max="23" width="8.75" style="2" customWidth="1"/>
    <col min="24" max="24" width="6.83203125" style="2" customWidth="1"/>
    <col min="25" max="25" width="7" style="2" customWidth="1"/>
    <col min="26" max="26" width="6.58203125" style="2" customWidth="1"/>
    <col min="27" max="27" width="5.83203125" style="2" customWidth="1"/>
    <col min="28" max="28" width="5.33203125" style="2" customWidth="1"/>
    <col min="29" max="16384" width="10.75" style="2"/>
  </cols>
  <sheetData>
    <row r="2" spans="1:28" ht="30" customHeight="1" x14ac:dyDescent="0.35">
      <c r="A2" s="30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33" customHeight="1" x14ac:dyDescent="0.35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ht="28.15" customHeight="1" x14ac:dyDescent="0.35">
      <c r="B4" s="3" t="s">
        <v>14</v>
      </c>
      <c r="C4" s="3"/>
      <c r="D4" s="29">
        <v>0.25</v>
      </c>
      <c r="E4" s="5">
        <v>0.75</v>
      </c>
      <c r="F4" s="5"/>
      <c r="G4" s="5">
        <v>7.5</v>
      </c>
      <c r="H4" s="5"/>
      <c r="I4" s="5">
        <v>1.25</v>
      </c>
      <c r="J4" s="5"/>
      <c r="K4" s="5">
        <v>10</v>
      </c>
      <c r="L4" s="5"/>
      <c r="M4" s="5">
        <v>1.25</v>
      </c>
      <c r="N4" s="5"/>
      <c r="O4" s="5"/>
      <c r="P4" s="5"/>
      <c r="Q4" s="5">
        <v>2</v>
      </c>
      <c r="R4" s="5"/>
      <c r="S4" s="5"/>
      <c r="T4" s="5"/>
    </row>
    <row r="5" spans="1:28" ht="25.15" customHeight="1" x14ac:dyDescent="0.35"/>
    <row r="6" spans="1:28" ht="42" customHeight="1" x14ac:dyDescent="0.35">
      <c r="A6" s="31" t="s">
        <v>12</v>
      </c>
      <c r="B6" s="31" t="s">
        <v>0</v>
      </c>
      <c r="C6" s="32" t="s">
        <v>13</v>
      </c>
      <c r="D6" s="31" t="s">
        <v>1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 t="s">
        <v>15</v>
      </c>
      <c r="U6" s="31"/>
      <c r="V6" s="31" t="s">
        <v>10</v>
      </c>
      <c r="W6" s="31" t="s">
        <v>16</v>
      </c>
      <c r="X6" s="31" t="s">
        <v>17</v>
      </c>
      <c r="Y6" s="31" t="s">
        <v>18</v>
      </c>
      <c r="Z6" s="31" t="s">
        <v>19</v>
      </c>
      <c r="AA6" s="31" t="s">
        <v>20</v>
      </c>
      <c r="AB6" s="31" t="s">
        <v>21</v>
      </c>
    </row>
    <row r="7" spans="1:28" ht="28.15" customHeight="1" x14ac:dyDescent="0.35">
      <c r="A7" s="31"/>
      <c r="B7" s="31"/>
      <c r="C7" s="33"/>
      <c r="D7" s="31" t="s">
        <v>2</v>
      </c>
      <c r="E7" s="31"/>
      <c r="F7" s="31"/>
      <c r="G7" s="31"/>
      <c r="H7" s="31" t="s">
        <v>3</v>
      </c>
      <c r="I7" s="31"/>
      <c r="J7" s="31"/>
      <c r="K7" s="31"/>
      <c r="L7" s="31" t="s">
        <v>4</v>
      </c>
      <c r="M7" s="31"/>
      <c r="N7" s="31"/>
      <c r="O7" s="31"/>
      <c r="P7" s="31" t="s">
        <v>5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1:28" ht="45" x14ac:dyDescent="0.35">
      <c r="A8" s="31"/>
      <c r="B8" s="31"/>
      <c r="C8" s="34"/>
      <c r="D8" s="1" t="s">
        <v>6</v>
      </c>
      <c r="E8" s="1" t="s">
        <v>7</v>
      </c>
      <c r="F8" s="1" t="s">
        <v>8</v>
      </c>
      <c r="G8" s="1" t="s">
        <v>7</v>
      </c>
      <c r="H8" s="1" t="s">
        <v>6</v>
      </c>
      <c r="I8" s="1" t="s">
        <v>7</v>
      </c>
      <c r="J8" s="1" t="s">
        <v>8</v>
      </c>
      <c r="K8" s="1" t="s">
        <v>7</v>
      </c>
      <c r="L8" s="1" t="s">
        <v>6</v>
      </c>
      <c r="M8" s="1" t="s">
        <v>7</v>
      </c>
      <c r="N8" s="1" t="s">
        <v>8</v>
      </c>
      <c r="O8" s="1" t="s">
        <v>7</v>
      </c>
      <c r="P8" s="1" t="s">
        <v>6</v>
      </c>
      <c r="Q8" s="1" t="s">
        <v>7</v>
      </c>
      <c r="R8" s="1" t="s">
        <v>8</v>
      </c>
      <c r="S8" s="1" t="s">
        <v>7</v>
      </c>
      <c r="T8" s="1" t="s">
        <v>6</v>
      </c>
      <c r="U8" s="1" t="s">
        <v>9</v>
      </c>
      <c r="V8" s="31"/>
      <c r="W8" s="31"/>
      <c r="X8" s="31"/>
      <c r="Y8" s="31"/>
      <c r="Z8" s="31"/>
      <c r="AA8" s="31"/>
      <c r="AB8" s="31"/>
    </row>
    <row r="9" spans="1:28" s="3" customFormat="1" ht="76.5" customHeight="1" x14ac:dyDescent="0.35">
      <c r="A9" s="8">
        <v>1</v>
      </c>
      <c r="B9" s="40" t="s">
        <v>27</v>
      </c>
      <c r="C9" s="10" t="s">
        <v>29</v>
      </c>
      <c r="D9" s="12">
        <v>3</v>
      </c>
      <c r="E9" s="25">
        <f>D9*$E$4</f>
        <v>2.25</v>
      </c>
      <c r="F9" s="12"/>
      <c r="G9" s="13">
        <f>F9*G$4</f>
        <v>0</v>
      </c>
      <c r="H9" s="12">
        <v>2</v>
      </c>
      <c r="I9" s="14">
        <f>H9*$I$4</f>
        <v>2.5</v>
      </c>
      <c r="J9" s="12"/>
      <c r="K9" s="25">
        <f>J9*K$4</f>
        <v>0</v>
      </c>
      <c r="L9" s="12">
        <v>1</v>
      </c>
      <c r="M9" s="14">
        <f>L9*$M$4</f>
        <v>1.25</v>
      </c>
      <c r="N9" s="12"/>
      <c r="O9" s="14">
        <f>N9*O$4</f>
        <v>0</v>
      </c>
      <c r="P9" s="12"/>
      <c r="Q9" s="14">
        <f>P9*$Q$4</f>
        <v>0</v>
      </c>
      <c r="R9" s="12"/>
      <c r="S9" s="14">
        <f>R9*S$4</f>
        <v>0</v>
      </c>
      <c r="T9" s="12">
        <f>D9+H9+L9+P9</f>
        <v>6</v>
      </c>
      <c r="U9" s="12">
        <f>F9+J9+N9+R9</f>
        <v>0</v>
      </c>
      <c r="V9" s="15">
        <f>E9+I9+M9+Q9</f>
        <v>6</v>
      </c>
      <c r="W9" s="48">
        <v>1</v>
      </c>
      <c r="X9" s="16" t="s">
        <v>36</v>
      </c>
      <c r="Y9" s="46">
        <f>W9*10</f>
        <v>10</v>
      </c>
      <c r="Z9" s="46">
        <v>0</v>
      </c>
      <c r="AA9" s="46">
        <f>SUM(T9:T15)</f>
        <v>40</v>
      </c>
      <c r="AB9" s="26"/>
    </row>
    <row r="10" spans="1:28" s="3" customFormat="1" ht="76.5" customHeight="1" x14ac:dyDescent="0.35">
      <c r="A10" s="8">
        <v>2</v>
      </c>
      <c r="B10" s="41"/>
      <c r="C10" s="10" t="s">
        <v>30</v>
      </c>
      <c r="D10" s="12">
        <v>4</v>
      </c>
      <c r="E10" s="25">
        <f t="shared" ref="E10:E15" si="0">D10*$E$4</f>
        <v>3</v>
      </c>
      <c r="F10" s="12"/>
      <c r="G10" s="13"/>
      <c r="H10" s="12">
        <v>2</v>
      </c>
      <c r="I10" s="14">
        <f t="shared" ref="I10:I15" si="1">H10*$I$4</f>
        <v>2.5</v>
      </c>
      <c r="J10" s="12"/>
      <c r="K10" s="25"/>
      <c r="L10" s="12">
        <v>2</v>
      </c>
      <c r="M10" s="14">
        <f t="shared" ref="M10:M15" si="2">L10*$M$4</f>
        <v>2.5</v>
      </c>
      <c r="N10" s="12"/>
      <c r="O10" s="14"/>
      <c r="P10" s="12">
        <v>2</v>
      </c>
      <c r="Q10" s="14">
        <f t="shared" ref="Q10:Q15" si="3">P10*$Q$4</f>
        <v>4</v>
      </c>
      <c r="R10" s="12"/>
      <c r="S10" s="14"/>
      <c r="T10" s="12">
        <f>SUM(D10,H10,L10,P10)</f>
        <v>10</v>
      </c>
      <c r="U10" s="12"/>
      <c r="V10" s="15">
        <f t="shared" ref="V10:V15" si="4">E10+I10+M10+Q10</f>
        <v>12</v>
      </c>
      <c r="W10" s="49"/>
      <c r="X10" s="16" t="s">
        <v>36</v>
      </c>
      <c r="Y10" s="47"/>
      <c r="Z10" s="47"/>
      <c r="AA10" s="47"/>
      <c r="AB10" s="26"/>
    </row>
    <row r="11" spans="1:28" s="3" customFormat="1" ht="76.5" customHeight="1" x14ac:dyDescent="0.35">
      <c r="A11" s="8">
        <v>3</v>
      </c>
      <c r="B11" s="41"/>
      <c r="C11" s="10" t="s">
        <v>31</v>
      </c>
      <c r="D11" s="12">
        <v>1</v>
      </c>
      <c r="E11" s="25">
        <f t="shared" si="0"/>
        <v>0.75</v>
      </c>
      <c r="F11" s="12"/>
      <c r="G11" s="13"/>
      <c r="H11" s="12">
        <v>1</v>
      </c>
      <c r="I11" s="14">
        <f t="shared" si="1"/>
        <v>1.25</v>
      </c>
      <c r="J11" s="12"/>
      <c r="K11" s="25"/>
      <c r="L11" s="12"/>
      <c r="M11" s="14">
        <f t="shared" si="2"/>
        <v>0</v>
      </c>
      <c r="N11" s="12"/>
      <c r="O11" s="14"/>
      <c r="P11" s="12"/>
      <c r="Q11" s="14">
        <f t="shared" si="3"/>
        <v>0</v>
      </c>
      <c r="R11" s="12"/>
      <c r="S11" s="14"/>
      <c r="T11" s="12">
        <f>SUM(D11,H11,L11,P11)</f>
        <v>2</v>
      </c>
      <c r="U11" s="12"/>
      <c r="V11" s="15">
        <f t="shared" si="4"/>
        <v>2</v>
      </c>
      <c r="W11" s="49"/>
      <c r="X11" s="16" t="s">
        <v>36</v>
      </c>
      <c r="Y11" s="47"/>
      <c r="Z11" s="47"/>
      <c r="AA11" s="47"/>
      <c r="AB11" s="26"/>
    </row>
    <row r="12" spans="1:28" s="3" customFormat="1" ht="76.5" customHeight="1" x14ac:dyDescent="0.35">
      <c r="A12" s="8">
        <v>4</v>
      </c>
      <c r="B12" s="42"/>
      <c r="C12" s="10" t="s">
        <v>32</v>
      </c>
      <c r="D12" s="12">
        <v>3</v>
      </c>
      <c r="E12" s="25">
        <f t="shared" si="0"/>
        <v>2.25</v>
      </c>
      <c r="F12" s="12"/>
      <c r="G12" s="13"/>
      <c r="H12" s="12">
        <v>2</v>
      </c>
      <c r="I12" s="14">
        <f t="shared" si="1"/>
        <v>2.5</v>
      </c>
      <c r="J12" s="12"/>
      <c r="K12" s="25"/>
      <c r="L12" s="12">
        <v>1</v>
      </c>
      <c r="M12" s="14">
        <f t="shared" si="2"/>
        <v>1.25</v>
      </c>
      <c r="N12" s="12"/>
      <c r="O12" s="14"/>
      <c r="P12" s="12"/>
      <c r="Q12" s="14">
        <f t="shared" si="3"/>
        <v>0</v>
      </c>
      <c r="R12" s="12"/>
      <c r="S12" s="14"/>
      <c r="T12" s="12">
        <f>SUM(D12,H12,L12,P12)</f>
        <v>6</v>
      </c>
      <c r="U12" s="12"/>
      <c r="V12" s="15">
        <f t="shared" si="4"/>
        <v>6</v>
      </c>
      <c r="W12" s="49"/>
      <c r="X12" s="16" t="s">
        <v>36</v>
      </c>
      <c r="Y12" s="47"/>
      <c r="Z12" s="47"/>
      <c r="AA12" s="47"/>
      <c r="AB12" s="26"/>
    </row>
    <row r="13" spans="1:28" s="3" customFormat="1" ht="34.15" customHeight="1" x14ac:dyDescent="0.35">
      <c r="A13" s="8">
        <v>2</v>
      </c>
      <c r="B13" s="38" t="s">
        <v>28</v>
      </c>
      <c r="C13" s="10" t="s">
        <v>33</v>
      </c>
      <c r="D13" s="12">
        <v>3</v>
      </c>
      <c r="E13" s="25">
        <f t="shared" si="0"/>
        <v>2.25</v>
      </c>
      <c r="F13" s="12"/>
      <c r="G13" s="13">
        <f>F13*G$4</f>
        <v>0</v>
      </c>
      <c r="H13" s="12">
        <v>2</v>
      </c>
      <c r="I13" s="14">
        <f t="shared" si="1"/>
        <v>2.5</v>
      </c>
      <c r="J13" s="12"/>
      <c r="K13" s="25">
        <f>J13*K$4</f>
        <v>0</v>
      </c>
      <c r="L13" s="12">
        <v>2</v>
      </c>
      <c r="M13" s="14">
        <f t="shared" si="2"/>
        <v>2.5</v>
      </c>
      <c r="N13" s="12"/>
      <c r="O13" s="14">
        <f>N13*O$4</f>
        <v>0</v>
      </c>
      <c r="P13" s="12"/>
      <c r="Q13" s="14">
        <f t="shared" si="3"/>
        <v>0</v>
      </c>
      <c r="R13" s="12"/>
      <c r="S13" s="14">
        <f>R13*S$4</f>
        <v>0</v>
      </c>
      <c r="T13" s="12">
        <f>SUM(D13,H13,L13,P13)</f>
        <v>7</v>
      </c>
      <c r="U13" s="12">
        <f>F13+J13+N13+R13</f>
        <v>0</v>
      </c>
      <c r="V13" s="15">
        <f t="shared" si="4"/>
        <v>7.25</v>
      </c>
      <c r="W13" s="49"/>
      <c r="X13" s="16" t="s">
        <v>26</v>
      </c>
      <c r="Y13" s="47"/>
      <c r="Z13" s="47"/>
      <c r="AA13" s="47"/>
      <c r="AB13" s="46"/>
    </row>
    <row r="14" spans="1:28" s="3" customFormat="1" ht="34.15" customHeight="1" x14ac:dyDescent="0.35">
      <c r="A14" s="8"/>
      <c r="B14" s="39"/>
      <c r="C14" s="10" t="s">
        <v>34</v>
      </c>
      <c r="D14" s="12">
        <v>1</v>
      </c>
      <c r="E14" s="25">
        <f t="shared" si="0"/>
        <v>0.75</v>
      </c>
      <c r="F14" s="12"/>
      <c r="G14" s="13"/>
      <c r="H14" s="12">
        <v>2</v>
      </c>
      <c r="I14" s="14">
        <f t="shared" si="1"/>
        <v>2.5</v>
      </c>
      <c r="J14" s="12"/>
      <c r="K14" s="25"/>
      <c r="L14" s="12">
        <v>2</v>
      </c>
      <c r="M14" s="14">
        <f t="shared" si="2"/>
        <v>2.5</v>
      </c>
      <c r="N14" s="12"/>
      <c r="O14" s="14"/>
      <c r="P14" s="12">
        <v>2</v>
      </c>
      <c r="Q14" s="14">
        <f t="shared" si="3"/>
        <v>4</v>
      </c>
      <c r="R14" s="12"/>
      <c r="S14" s="14"/>
      <c r="T14" s="12">
        <f>SUM(D14,H14,L14,P14)</f>
        <v>7</v>
      </c>
      <c r="U14" s="12"/>
      <c r="V14" s="15">
        <f t="shared" si="4"/>
        <v>9.75</v>
      </c>
      <c r="W14" s="49"/>
      <c r="X14" s="16" t="s">
        <v>36</v>
      </c>
      <c r="Y14" s="47"/>
      <c r="Z14" s="47"/>
      <c r="AA14" s="47"/>
      <c r="AB14" s="47"/>
    </row>
    <row r="15" spans="1:28" s="3" customFormat="1" ht="59.5" customHeight="1" x14ac:dyDescent="0.35">
      <c r="A15" s="8">
        <v>3</v>
      </c>
      <c r="B15" s="39"/>
      <c r="C15" s="11" t="s">
        <v>35</v>
      </c>
      <c r="D15" s="12">
        <v>1</v>
      </c>
      <c r="E15" s="25">
        <f t="shared" si="0"/>
        <v>0.75</v>
      </c>
      <c r="F15" s="12"/>
      <c r="G15" s="13">
        <f t="shared" ref="G15" si="5">F15*G$4</f>
        <v>0</v>
      </c>
      <c r="H15" s="12">
        <v>1</v>
      </c>
      <c r="I15" s="14">
        <f t="shared" si="1"/>
        <v>1.25</v>
      </c>
      <c r="J15" s="12"/>
      <c r="K15" s="25">
        <f t="shared" ref="K15" si="6">J15*K$4</f>
        <v>0</v>
      </c>
      <c r="L15" s="12"/>
      <c r="M15" s="14">
        <f t="shared" si="2"/>
        <v>0</v>
      </c>
      <c r="N15" s="12"/>
      <c r="O15" s="14">
        <f t="shared" ref="O15" si="7">N15*O$4</f>
        <v>0</v>
      </c>
      <c r="P15" s="12"/>
      <c r="Q15" s="14">
        <f t="shared" si="3"/>
        <v>0</v>
      </c>
      <c r="R15" s="12"/>
      <c r="S15" s="14">
        <f t="shared" ref="S15" si="8">R15*S$4</f>
        <v>0</v>
      </c>
      <c r="T15" s="12">
        <f t="shared" ref="T15" si="9">D15+H15+L15+P15</f>
        <v>2</v>
      </c>
      <c r="U15" s="12">
        <v>0</v>
      </c>
      <c r="V15" s="15">
        <f t="shared" si="4"/>
        <v>2</v>
      </c>
      <c r="W15" s="50"/>
      <c r="X15" s="16" t="s">
        <v>26</v>
      </c>
      <c r="Y15" s="51"/>
      <c r="Z15" s="51"/>
      <c r="AA15" s="51"/>
      <c r="AB15" s="47"/>
    </row>
    <row r="16" spans="1:28" s="4" customFormat="1" ht="34.15" customHeight="1" x14ac:dyDescent="0.35">
      <c r="A16" s="37" t="s">
        <v>22</v>
      </c>
      <c r="B16" s="37"/>
      <c r="C16" s="17"/>
      <c r="D16" s="18">
        <f>SUM(D9:D15)</f>
        <v>16</v>
      </c>
      <c r="E16" s="27">
        <f>SUM(E9:E15)</f>
        <v>12</v>
      </c>
      <c r="F16" s="18">
        <f>SUM(F9:F9)</f>
        <v>0</v>
      </c>
      <c r="G16" s="18">
        <f>SUM(G9:G9)</f>
        <v>0</v>
      </c>
      <c r="H16" s="18">
        <f>SUM(H9:H15)</f>
        <v>12</v>
      </c>
      <c r="I16" s="28">
        <f>SUM(I9:I15)</f>
        <v>15</v>
      </c>
      <c r="J16" s="18">
        <f>SUM(J9:J9)</f>
        <v>0</v>
      </c>
      <c r="K16" s="18">
        <f>SUM(K9:K9)</f>
        <v>0</v>
      </c>
      <c r="L16" s="18">
        <f>SUM(L9:L15)</f>
        <v>8</v>
      </c>
      <c r="M16" s="28">
        <f>SUM(M9:M15)</f>
        <v>10</v>
      </c>
      <c r="N16" s="18">
        <f>SUM(N9:N9)</f>
        <v>0</v>
      </c>
      <c r="O16" s="18">
        <f>SUM(O9:O9)</f>
        <v>0</v>
      </c>
      <c r="P16" s="18">
        <f>SUM(P9:P15)</f>
        <v>4</v>
      </c>
      <c r="Q16" s="28">
        <f>SUM(Q9:Q15)</f>
        <v>8</v>
      </c>
      <c r="R16" s="18">
        <f>SUM(R9:R9)</f>
        <v>0</v>
      </c>
      <c r="S16" s="18">
        <f>SUM(S9:S9)</f>
        <v>0</v>
      </c>
      <c r="T16" s="18">
        <f>SUM(T9:T15)</f>
        <v>40</v>
      </c>
      <c r="U16" s="18">
        <f>SUM(U9:U15)</f>
        <v>0</v>
      </c>
      <c r="V16" s="19">
        <f>SUM(V9:V15)</f>
        <v>45</v>
      </c>
      <c r="W16" s="20">
        <f>SUM(W9:W15)</f>
        <v>1</v>
      </c>
      <c r="X16" s="21" t="s">
        <v>11</v>
      </c>
      <c r="Y16" s="7">
        <f>SUM(Y9:Y15)</f>
        <v>10</v>
      </c>
      <c r="Z16" s="7">
        <f>SUM(Z9:Z9)</f>
        <v>0</v>
      </c>
      <c r="AA16" s="7">
        <f>SUM(AA9:AA15)</f>
        <v>40</v>
      </c>
      <c r="AB16" s="9">
        <f xml:space="preserve"> SUM(AB9:AB9)</f>
        <v>0</v>
      </c>
    </row>
    <row r="17" spans="1:28" s="3" customFormat="1" ht="34.15" customHeight="1" x14ac:dyDescent="0.35">
      <c r="A17" s="37" t="s">
        <v>23</v>
      </c>
      <c r="B17" s="37"/>
      <c r="C17" s="17"/>
      <c r="D17" s="35">
        <f>D16/40</f>
        <v>0.4</v>
      </c>
      <c r="E17" s="36"/>
      <c r="F17" s="36"/>
      <c r="G17" s="36"/>
      <c r="H17" s="35">
        <f>H16/40</f>
        <v>0.3</v>
      </c>
      <c r="I17" s="36"/>
      <c r="J17" s="36"/>
      <c r="K17" s="36"/>
      <c r="L17" s="35">
        <f>L16/40</f>
        <v>0.2</v>
      </c>
      <c r="M17" s="36"/>
      <c r="N17" s="36"/>
      <c r="O17" s="36"/>
      <c r="P17" s="35">
        <f>P16/40</f>
        <v>0.1</v>
      </c>
      <c r="Q17" s="36"/>
      <c r="R17" s="36"/>
      <c r="S17" s="36"/>
      <c r="T17" s="6"/>
      <c r="U17" s="6"/>
      <c r="V17" s="6"/>
      <c r="W17" s="22">
        <f>SUM(D17:S17)</f>
        <v>0.99999999999999989</v>
      </c>
      <c r="X17" s="22"/>
      <c r="Y17" s="6"/>
      <c r="Z17" s="6"/>
      <c r="AA17" s="6"/>
      <c r="AB17" s="6"/>
    </row>
    <row r="18" spans="1:28" s="3" customFormat="1" ht="34.15" customHeight="1" x14ac:dyDescent="0.35">
      <c r="A18" s="36" t="s">
        <v>24</v>
      </c>
      <c r="B18" s="36"/>
      <c r="C18" s="23"/>
      <c r="D18" s="43">
        <f>D16*D4</f>
        <v>4</v>
      </c>
      <c r="E18" s="44"/>
      <c r="F18" s="44"/>
      <c r="G18" s="45"/>
      <c r="H18" s="43">
        <f>H16*D4</f>
        <v>3</v>
      </c>
      <c r="I18" s="44"/>
      <c r="J18" s="44"/>
      <c r="K18" s="45"/>
      <c r="L18" s="43">
        <f>L16*D4</f>
        <v>2</v>
      </c>
      <c r="M18" s="44"/>
      <c r="N18" s="44"/>
      <c r="O18" s="45"/>
      <c r="P18" s="43">
        <f>P16*0.25+R16*0.5</f>
        <v>1</v>
      </c>
      <c r="Q18" s="44"/>
      <c r="R18" s="44"/>
      <c r="S18" s="45"/>
      <c r="T18" s="6"/>
      <c r="U18" s="6"/>
      <c r="V18" s="6"/>
      <c r="W18" s="24">
        <f>SUM(D18:S18)</f>
        <v>10</v>
      </c>
      <c r="X18" s="6"/>
      <c r="Y18" s="6"/>
      <c r="Z18" s="6"/>
      <c r="AA18" s="6"/>
      <c r="AB18" s="6"/>
    </row>
  </sheetData>
  <mergeCells count="36">
    <mergeCell ref="AB13:AB15"/>
    <mergeCell ref="W9:W15"/>
    <mergeCell ref="Y9:Y15"/>
    <mergeCell ref="Z9:Z15"/>
    <mergeCell ref="AA9:AA15"/>
    <mergeCell ref="A18:B18"/>
    <mergeCell ref="D18:G18"/>
    <mergeCell ref="H18:K18"/>
    <mergeCell ref="L18:O18"/>
    <mergeCell ref="P18:S18"/>
    <mergeCell ref="L7:O7"/>
    <mergeCell ref="P7:S7"/>
    <mergeCell ref="P17:S17"/>
    <mergeCell ref="A16:B16"/>
    <mergeCell ref="A17:B17"/>
    <mergeCell ref="D17:G17"/>
    <mergeCell ref="H17:K17"/>
    <mergeCell ref="L17:O17"/>
    <mergeCell ref="B13:B15"/>
    <mergeCell ref="B9:B12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honeticPr fontId="8" type="noConversion"/>
  <pageMargins left="0.7" right="0.7" top="0.75" bottom="0.75" header="0.3" footer="0.3"/>
  <pageSetup paperSize="9" scale="6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120FF-7DFA-451D-85D8-59FE71ED9A37}">
  <ds:schemaRefs>
    <ds:schemaRef ds:uri="aa52b841-768d-48f4-81fb-a5854feadef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e3efed53-b9cf-4816-a53e-9161a5d93bc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TIN-Khoi10-GiuaHK1-TN100%</vt:lpstr>
      <vt:lpstr>'TIN-Khoi10-GiuaHK1-TN100%'!Print_Area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Ngân Nguyễn</cp:lastModifiedBy>
  <dcterms:created xsi:type="dcterms:W3CDTF">2020-10-09T15:09:03Z</dcterms:created>
  <dcterms:modified xsi:type="dcterms:W3CDTF">2024-10-10T14:58:09Z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